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AppData\Local\Temp\"/>
    </mc:Choice>
  </mc:AlternateContent>
  <xr:revisionPtr revIDLastSave="0" documentId="13_ncr:1_{022054CB-4D1B-4B0D-9C1B-C4C0A5F3FAD8}" xr6:coauthVersionLast="47" xr6:coauthVersionMax="47" xr10:uidLastSave="{00000000-0000-0000-0000-000000000000}"/>
  <bookViews>
    <workbookView xWindow="-120" yWindow="-120" windowWidth="29040" windowHeight="15720" xr2:uid="{258E08CB-EC68-4A56-B92C-174DE096E6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46" i="1"/>
  <c r="D72" i="1"/>
  <c r="D15" i="1"/>
  <c r="C11" i="1"/>
  <c r="C38" i="1"/>
  <c r="C64" i="1"/>
  <c r="D79" i="1"/>
  <c r="D51" i="1"/>
  <c r="C75" i="1"/>
  <c r="C49" i="1"/>
  <c r="D68" i="1"/>
  <c r="D62" i="1"/>
  <c r="D19" i="1"/>
  <c r="C22" i="1" s="1"/>
  <c r="D5" i="1"/>
  <c r="D9" i="1" s="1"/>
  <c r="D36" i="1"/>
  <c r="D42" i="1" s="1"/>
  <c r="D77" i="1" l="1"/>
</calcChain>
</file>

<file path=xl/sharedStrings.xml><?xml version="1.0" encoding="utf-8"?>
<sst xmlns="http://schemas.openxmlformats.org/spreadsheetml/2006/main" count="82" uniqueCount="34">
  <si>
    <t>Salário Base</t>
  </si>
  <si>
    <t>Gratificação</t>
  </si>
  <si>
    <t>Progressão</t>
  </si>
  <si>
    <t>Valor da Progressão</t>
  </si>
  <si>
    <t xml:space="preserve"> Salário base + Porcentagem Proporcional</t>
  </si>
  <si>
    <t>Salário Total</t>
  </si>
  <si>
    <t>x</t>
  </si>
  <si>
    <t>/</t>
  </si>
  <si>
    <t xml:space="preserve">nº de dias substituidos </t>
  </si>
  <si>
    <t xml:space="preserve">Total </t>
  </si>
  <si>
    <t>Graficação</t>
  </si>
  <si>
    <t>Valor da hora extra</t>
  </si>
  <si>
    <t>Salario total</t>
  </si>
  <si>
    <t>175h</t>
  </si>
  <si>
    <t>+</t>
  </si>
  <si>
    <t xml:space="preserve">Total de hora extra trabalhadas </t>
  </si>
  <si>
    <t>Valor da Hora</t>
  </si>
  <si>
    <t>Valor por hora extra</t>
  </si>
  <si>
    <t>Total de hora extra</t>
  </si>
  <si>
    <t>nº de dias na função normal</t>
  </si>
  <si>
    <t xml:space="preserve">Valor da hora extra </t>
  </si>
  <si>
    <t xml:space="preserve">Salário Total </t>
  </si>
  <si>
    <t>DSR sobre horas</t>
  </si>
  <si>
    <t>=</t>
  </si>
  <si>
    <t>(valor total das horas extras no mês / dias úteis no mês) x domingos e feriados</t>
  </si>
  <si>
    <t>Total DSR</t>
  </si>
  <si>
    <t>Cargo Oficial Mensal</t>
  </si>
  <si>
    <t>Vencimentos</t>
  </si>
  <si>
    <t>(valor total das horas extras no mês / dias úteis no mês) x domingos e feriados (incluindo dia 31)</t>
  </si>
  <si>
    <t>Total =</t>
  </si>
  <si>
    <t>Diferença =</t>
  </si>
  <si>
    <t>Cargo Diretor - Parcial</t>
  </si>
  <si>
    <t>Cargo Oficial - Parcial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</si>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</sst>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9A9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2" borderId="0" xfId="0" applyFont="1" applyFill="1"/>
    <xf numFmtId="0" fontId="0" fillId="4" borderId="0" xfId="0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5" borderId="0" xfId="0" applyNumberFormat="1" applyFill="1"/>
    <xf numFmtId="0" fontId="3" fillId="6" borderId="0" xfId="0" applyFont="1" applyFill="1"/>
    <xf numFmtId="164" fontId="3" fillId="6" borderId="0" xfId="0" applyNumberFormat="1" applyFont="1" applyFill="1"/>
    <xf numFmtId="10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9A9DD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572346</xdr:colOff>
      <xdr:row>19</xdr:row>
      <xdr:rowOff>133847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18D5EB-1F38-580B-D7A4-72BF6AD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6058746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21</xdr:row>
      <xdr:rowOff>161925</xdr:rowOff>
    </xdr:from>
    <xdr:to>
      <xdr:col>21</xdr:col>
      <xdr:colOff>391347</xdr:colOff>
      <xdr:row>38</xdr:row>
      <xdr:rowOff>162377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F7AFA-43C3-9A4D-78C7-0DC94D7F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162425"/>
          <a:ext cx="5887272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38</xdr:row>
      <xdr:rowOff>152400</xdr:rowOff>
    </xdr:from>
    <xdr:to>
      <xdr:col>21</xdr:col>
      <xdr:colOff>343676</xdr:colOff>
      <xdr:row>41</xdr:row>
      <xdr:rowOff>57216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1E14CD-6D0D-28D9-5E52-90391E7C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7391400"/>
          <a:ext cx="5563376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1C59-2294-4856-A6EC-A61462CF612B}">
  <dimension ref="B1:L79"/>
  <sheetViews>
    <sheetView tabSelected="1" zoomScaleNormal="100" workbookViewId="0">
      <selection activeCell="D34" sqref="D34"/>
    </sheetView>
  </sheetViews>
  <sheetFormatPr defaultRowHeight="15" x14ac:dyDescent="0.25"/>
  <cols>
    <col min="3" max="3" width="13.28515625" bestFit="1" customWidth="1"/>
    <col min="4" max="4" width="14.28515625" bestFit="1" customWidth="1"/>
  </cols>
  <sheetData>
    <row r="1" spans="2:12" x14ac:dyDescent="0.25">
      <c r="B1" s="10" t="s">
        <v>31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15" customHeight="1" x14ac:dyDescent="0.25">
      <c r="H2" t="s">
        <v>3</v>
      </c>
    </row>
    <row r="3" spans="2:12" x14ac:dyDescent="0.25">
      <c r="B3" t="s">
        <v>0</v>
      </c>
      <c r="D3" s="1">
        <v>6661.36</v>
      </c>
      <c r="H3" t="s">
        <v>4</v>
      </c>
    </row>
    <row r="4" spans="2:12" x14ac:dyDescent="0.25">
      <c r="D4" s="1"/>
    </row>
    <row r="5" spans="2:12" x14ac:dyDescent="0.25">
      <c r="B5" t="s">
        <v>2</v>
      </c>
      <c r="D5" s="1">
        <f>D3*20.25%</f>
        <v>1348.9254000000001</v>
      </c>
      <c r="E5" s="20">
        <v>0.20250000000000001</v>
      </c>
    </row>
    <row r="6" spans="2:12" x14ac:dyDescent="0.25">
      <c r="D6" s="1"/>
    </row>
    <row r="7" spans="2:12" x14ac:dyDescent="0.25">
      <c r="B7" t="s">
        <v>1</v>
      </c>
      <c r="D7" s="1">
        <v>1034.78</v>
      </c>
    </row>
    <row r="8" spans="2:12" x14ac:dyDescent="0.25">
      <c r="D8" s="1"/>
    </row>
    <row r="9" spans="2:12" x14ac:dyDescent="0.25">
      <c r="B9" s="6" t="s">
        <v>5</v>
      </c>
      <c r="C9" s="6"/>
      <c r="D9" s="7">
        <f>SUM(D3:D8)</f>
        <v>9045.0653999999995</v>
      </c>
      <c r="E9" s="8" t="s">
        <v>7</v>
      </c>
      <c r="F9" s="6" t="s">
        <v>33</v>
      </c>
      <c r="G9" s="8" t="s">
        <v>6</v>
      </c>
      <c r="H9" s="6" t="s">
        <v>8</v>
      </c>
      <c r="I9" s="6"/>
      <c r="J9" s="6"/>
    </row>
    <row r="11" spans="2:12" x14ac:dyDescent="0.25">
      <c r="B11" s="11" t="s">
        <v>9</v>
      </c>
      <c r="C11" s="13">
        <f>D9/30*2</f>
        <v>603.00436000000002</v>
      </c>
    </row>
    <row r="12" spans="2:12" x14ac:dyDescent="0.25">
      <c r="C12" s="1"/>
    </row>
    <row r="13" spans="2:12" x14ac:dyDescent="0.25">
      <c r="B13" t="s">
        <v>11</v>
      </c>
      <c r="C13" s="1"/>
    </row>
    <row r="14" spans="2:12" x14ac:dyDescent="0.25">
      <c r="B14" t="s">
        <v>12</v>
      </c>
      <c r="C14" s="1"/>
      <c r="D14" s="2" t="s">
        <v>7</v>
      </c>
      <c r="E14" t="s">
        <v>13</v>
      </c>
      <c r="F14" s="4" t="s">
        <v>14</v>
      </c>
      <c r="G14" s="5">
        <v>0.5</v>
      </c>
    </row>
    <row r="15" spans="2:12" x14ac:dyDescent="0.25">
      <c r="B15" s="6" t="s">
        <v>17</v>
      </c>
      <c r="C15" s="7"/>
      <c r="D15" s="7">
        <f>D9/175*1.5</f>
        <v>77.529132000000004</v>
      </c>
    </row>
    <row r="16" spans="2:12" x14ac:dyDescent="0.25">
      <c r="C16" s="1"/>
    </row>
    <row r="17" spans="2:12" x14ac:dyDescent="0.25">
      <c r="B17" t="s">
        <v>15</v>
      </c>
      <c r="C17" s="1"/>
      <c r="E17" s="2" t="s">
        <v>6</v>
      </c>
      <c r="F17" t="s">
        <v>16</v>
      </c>
    </row>
    <row r="18" spans="2:12" x14ac:dyDescent="0.25">
      <c r="C18" s="1"/>
      <c r="E18" s="2"/>
    </row>
    <row r="19" spans="2:12" x14ac:dyDescent="0.25">
      <c r="B19" s="11" t="s">
        <v>18</v>
      </c>
      <c r="C19" s="13"/>
      <c r="D19" s="14">
        <f>77.53*0+((77.53/60)*0)</f>
        <v>0</v>
      </c>
      <c r="E19" s="2"/>
    </row>
    <row r="20" spans="2:12" x14ac:dyDescent="0.25">
      <c r="C20" s="1"/>
    </row>
    <row r="21" spans="2:12" x14ac:dyDescent="0.25">
      <c r="B21" t="s">
        <v>22</v>
      </c>
      <c r="C21" s="1"/>
      <c r="D21" s="2" t="s">
        <v>23</v>
      </c>
      <c r="E21" t="s">
        <v>24</v>
      </c>
    </row>
    <row r="22" spans="2:12" x14ac:dyDescent="0.25">
      <c r="B22" s="11" t="s">
        <v>25</v>
      </c>
      <c r="C22" s="13">
        <f>D19/25*5</f>
        <v>0</v>
      </c>
    </row>
    <row r="23" spans="2:12" x14ac:dyDescent="0.25">
      <c r="C23" s="1"/>
    </row>
    <row r="24" spans="2:12" x14ac:dyDescent="0.25">
      <c r="B24" s="15" t="s">
        <v>29</v>
      </c>
      <c r="C24" s="17">
        <f>C11+D19+C22</f>
        <v>603.00436000000002</v>
      </c>
    </row>
    <row r="28" spans="2:12" x14ac:dyDescent="0.25">
      <c r="B28" s="10" t="s">
        <v>32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25">
      <c r="H29" t="s">
        <v>3</v>
      </c>
    </row>
    <row r="30" spans="2:12" x14ac:dyDescent="0.25">
      <c r="B30" t="s">
        <v>0</v>
      </c>
      <c r="D30" s="3">
        <v>4569.13</v>
      </c>
      <c r="H30" t="s">
        <v>4</v>
      </c>
    </row>
    <row r="31" spans="2:12" x14ac:dyDescent="0.25">
      <c r="D31" s="3"/>
    </row>
    <row r="32" spans="2:12" x14ac:dyDescent="0.25">
      <c r="B32" t="s">
        <v>2</v>
      </c>
      <c r="D32" s="3">
        <v>982.37</v>
      </c>
      <c r="E32" s="20">
        <v>0.215</v>
      </c>
    </row>
    <row r="33" spans="2:10" x14ac:dyDescent="0.25">
      <c r="D33" s="3"/>
    </row>
    <row r="34" spans="2:10" x14ac:dyDescent="0.25">
      <c r="B34" t="s">
        <v>10</v>
      </c>
      <c r="D34" s="3">
        <v>1034.78</v>
      </c>
    </row>
    <row r="35" spans="2:10" x14ac:dyDescent="0.25">
      <c r="D35" s="3"/>
    </row>
    <row r="36" spans="2:10" x14ac:dyDescent="0.25">
      <c r="B36" s="6" t="s">
        <v>5</v>
      </c>
      <c r="C36" s="6"/>
      <c r="D36" s="9">
        <f>SUM(D30:D35)</f>
        <v>6586.28</v>
      </c>
      <c r="E36" s="8" t="s">
        <v>7</v>
      </c>
      <c r="F36" s="6" t="s">
        <v>33</v>
      </c>
      <c r="G36" s="8" t="s">
        <v>6</v>
      </c>
      <c r="H36" s="6" t="s">
        <v>19</v>
      </c>
      <c r="I36" s="6"/>
      <c r="J36" s="6"/>
    </row>
    <row r="37" spans="2:10" x14ac:dyDescent="0.25">
      <c r="D37" s="3"/>
    </row>
    <row r="38" spans="2:10" x14ac:dyDescent="0.25">
      <c r="B38" s="11" t="s">
        <v>9</v>
      </c>
      <c r="C38" s="14">
        <f>D36/30*28</f>
        <v>6147.1946666666663</v>
      </c>
      <c r="D38" s="3"/>
    </row>
    <row r="40" spans="2:10" x14ac:dyDescent="0.25">
      <c r="B40" t="s">
        <v>20</v>
      </c>
    </row>
    <row r="41" spans="2:10" x14ac:dyDescent="0.25">
      <c r="B41" t="s">
        <v>21</v>
      </c>
      <c r="D41" s="2" t="s">
        <v>7</v>
      </c>
      <c r="E41" t="s">
        <v>13</v>
      </c>
      <c r="F41" s="2" t="s">
        <v>14</v>
      </c>
      <c r="G41" s="5">
        <v>0.5</v>
      </c>
    </row>
    <row r="42" spans="2:10" x14ac:dyDescent="0.25">
      <c r="B42" s="6" t="s">
        <v>17</v>
      </c>
      <c r="C42" s="6"/>
      <c r="D42" s="9">
        <f>D36/175*1.5</f>
        <v>56.453828571428573</v>
      </c>
    </row>
    <row r="44" spans="2:10" x14ac:dyDescent="0.25">
      <c r="B44" t="s">
        <v>15</v>
      </c>
      <c r="C44" s="1"/>
      <c r="E44" s="2" t="s">
        <v>6</v>
      </c>
      <c r="F44" t="s">
        <v>16</v>
      </c>
    </row>
    <row r="45" spans="2:10" x14ac:dyDescent="0.25">
      <c r="C45" s="1"/>
      <c r="E45" s="2"/>
    </row>
    <row r="46" spans="2:10" x14ac:dyDescent="0.25">
      <c r="B46" s="11" t="s">
        <v>18</v>
      </c>
      <c r="C46" s="13"/>
      <c r="D46" s="14">
        <f>56.45*13+((56.45/60)*28)</f>
        <v>760.19333333333338</v>
      </c>
      <c r="E46" s="2"/>
    </row>
    <row r="47" spans="2:10" x14ac:dyDescent="0.25">
      <c r="C47" s="1"/>
    </row>
    <row r="48" spans="2:10" x14ac:dyDescent="0.25">
      <c r="B48" t="s">
        <v>22</v>
      </c>
      <c r="C48" s="1"/>
      <c r="D48" s="2" t="s">
        <v>23</v>
      </c>
      <c r="E48" t="s">
        <v>28</v>
      </c>
    </row>
    <row r="49" spans="2:12" x14ac:dyDescent="0.25">
      <c r="B49" s="11" t="s">
        <v>25</v>
      </c>
      <c r="C49" s="12">
        <f>D46/26*4</f>
        <v>116.95282051282052</v>
      </c>
    </row>
    <row r="51" spans="2:12" x14ac:dyDescent="0.25">
      <c r="C51" s="15" t="s">
        <v>27</v>
      </c>
      <c r="D51" s="16">
        <f>C38+D46+C49</f>
        <v>7024.3408205128208</v>
      </c>
    </row>
    <row r="54" spans="2:12" x14ac:dyDescent="0.25">
      <c r="B54" s="10" t="s">
        <v>26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x14ac:dyDescent="0.25">
      <c r="H55" t="s">
        <v>3</v>
      </c>
    </row>
    <row r="56" spans="2:12" x14ac:dyDescent="0.25">
      <c r="B56" t="s">
        <v>0</v>
      </c>
      <c r="D56" s="3">
        <v>4569.13</v>
      </c>
      <c r="H56" t="s">
        <v>4</v>
      </c>
    </row>
    <row r="57" spans="2:12" x14ac:dyDescent="0.25">
      <c r="D57" s="3"/>
    </row>
    <row r="58" spans="2:12" x14ac:dyDescent="0.25">
      <c r="B58" t="s">
        <v>2</v>
      </c>
      <c r="D58" s="3">
        <v>982.37</v>
      </c>
    </row>
    <row r="59" spans="2:12" x14ac:dyDescent="0.25">
      <c r="D59" s="3"/>
    </row>
    <row r="60" spans="2:12" x14ac:dyDescent="0.25">
      <c r="B60" t="s">
        <v>10</v>
      </c>
      <c r="D60" s="3">
        <v>1034.78</v>
      </c>
    </row>
    <row r="61" spans="2:12" x14ac:dyDescent="0.25">
      <c r="D61" s="3"/>
    </row>
    <row r="62" spans="2:12" x14ac:dyDescent="0.25">
      <c r="B62" s="6" t="s">
        <v>5</v>
      </c>
      <c r="C62" s="6"/>
      <c r="D62" s="9">
        <f>SUM(D56:D61)</f>
        <v>6586.28</v>
      </c>
      <c r="E62" s="8" t="s">
        <v>7</v>
      </c>
      <c r="F62" s="6" t="s">
        <v>33</v>
      </c>
      <c r="G62" s="8" t="s">
        <v>6</v>
      </c>
      <c r="H62" s="6" t="s">
        <v>19</v>
      </c>
      <c r="I62" s="6"/>
      <c r="J62" s="6"/>
    </row>
    <row r="63" spans="2:12" x14ac:dyDescent="0.25">
      <c r="D63" s="3"/>
    </row>
    <row r="64" spans="2:12" x14ac:dyDescent="0.25">
      <c r="B64" s="11" t="s">
        <v>9</v>
      </c>
      <c r="C64" s="14">
        <f>D62</f>
        <v>6586.28</v>
      </c>
      <c r="D64" s="3"/>
    </row>
    <row r="66" spans="2:7" x14ac:dyDescent="0.25">
      <c r="B66" t="s">
        <v>20</v>
      </c>
    </row>
    <row r="67" spans="2:7" x14ac:dyDescent="0.25">
      <c r="B67" t="s">
        <v>21</v>
      </c>
      <c r="D67" s="2" t="s">
        <v>7</v>
      </c>
      <c r="E67" t="s">
        <v>13</v>
      </c>
      <c r="F67" s="2" t="s">
        <v>14</v>
      </c>
      <c r="G67" s="5">
        <v>0.5</v>
      </c>
    </row>
    <row r="68" spans="2:7" x14ac:dyDescent="0.25">
      <c r="B68" s="6" t="s">
        <v>17</v>
      </c>
      <c r="C68" s="6"/>
      <c r="D68" s="9">
        <f>D62/175*1.5</f>
        <v>56.453828571428573</v>
      </c>
    </row>
    <row r="70" spans="2:7" x14ac:dyDescent="0.25">
      <c r="B70" t="s">
        <v>15</v>
      </c>
      <c r="C70" s="1"/>
      <c r="E70" s="2" t="s">
        <v>6</v>
      </c>
      <c r="F70" t="s">
        <v>16</v>
      </c>
    </row>
    <row r="71" spans="2:7" x14ac:dyDescent="0.25">
      <c r="C71" s="1"/>
      <c r="E71" s="2"/>
    </row>
    <row r="72" spans="2:7" x14ac:dyDescent="0.25">
      <c r="B72" s="11" t="s">
        <v>18</v>
      </c>
      <c r="C72" s="13"/>
      <c r="D72" s="14">
        <f>56.45*13+((56.45/60)*28)</f>
        <v>760.19333333333338</v>
      </c>
      <c r="E72" s="2"/>
    </row>
    <row r="73" spans="2:7" x14ac:dyDescent="0.25">
      <c r="C73" s="1"/>
    </row>
    <row r="74" spans="2:7" x14ac:dyDescent="0.25">
      <c r="B74" t="s">
        <v>22</v>
      </c>
      <c r="C74" s="1"/>
      <c r="D74" s="2" t="s">
        <v>23</v>
      </c>
      <c r="E74" t="s">
        <v>28</v>
      </c>
    </row>
    <row r="75" spans="2:7" x14ac:dyDescent="0.25">
      <c r="B75" s="11" t="s">
        <v>25</v>
      </c>
      <c r="C75" s="12">
        <f>D72/26*4</f>
        <v>116.95282051282052</v>
      </c>
    </row>
    <row r="77" spans="2:7" x14ac:dyDescent="0.25">
      <c r="C77" s="15" t="s">
        <v>27</v>
      </c>
      <c r="D77" s="16">
        <f>C64+D72+C75</f>
        <v>7463.4261538461542</v>
      </c>
    </row>
    <row r="79" spans="2:7" x14ac:dyDescent="0.25">
      <c r="C79" s="18" t="s">
        <v>30</v>
      </c>
      <c r="D79" s="19">
        <f>C24+D51-D77</f>
        <v>163.91902666666647</v>
      </c>
    </row>
  </sheetData>
  <sheetProtection algorithmName="SHA-512" hashValue="zkQL0ReQ2hK2EoibpA9JOV6kGDyYyUf+EJlqFsGkCQz1JoxGanA/JYtWEXceP/hFSdsAIoFcboenHEoajeD+FA==" saltValue="SPsqcwUXjmMLOKXv66dTyA==" spinCount="100000" sheet="1" objects="1" scenarios="1"/>
  <pageMargins left="0.511811024" right="0.511811024" top="0.78740157499999996" bottom="0.78740157499999996" header="0.31496062000000002" footer="0.31496062000000002"/>
  <pageSetup paperSize="0" scale="4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dcterms:created xsi:type="dcterms:W3CDTF">2024-01-31T16:38:23Z</dcterms:created>
  <dcterms:modified xsi:type="dcterms:W3CDTF">2025-10-31T19:34:14Z</dcterms:modified>
</cp:coreProperties>
</file>